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4045" windowHeight="10425" activeTab="1"/>
  </bookViews>
  <sheets>
    <sheet name="16-илова" sheetId="1" r:id="rId1"/>
    <sheet name="2-илова" sheetId="4" r:id="rId2"/>
    <sheet name="Лист3"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1" l="1"/>
  <c r="G15" i="1" s="1"/>
  <c r="G29" i="1"/>
  <c r="L17" i="4"/>
  <c r="M17" i="4"/>
  <c r="N12" i="4"/>
  <c r="N16" i="4"/>
  <c r="N15" i="4"/>
  <c r="N14" i="4"/>
  <c r="N13" i="4"/>
  <c r="N11" i="4"/>
  <c r="N10" i="4"/>
  <c r="N17" i="4" l="1"/>
  <c r="K17" i="4"/>
  <c r="J17" i="4"/>
  <c r="B11" i="4"/>
  <c r="B12" i="4" s="1"/>
  <c r="B13" i="4" s="1"/>
  <c r="B14" i="4" s="1"/>
  <c r="B15" i="4" s="1"/>
  <c r="B16" i="4" s="1"/>
</calcChain>
</file>

<file path=xl/sharedStrings.xml><?xml version="1.0" encoding="utf-8"?>
<sst xmlns="http://schemas.openxmlformats.org/spreadsheetml/2006/main" count="91" uniqueCount="77">
  <si>
    <t>1-жадвал</t>
  </si>
  <si>
    <t>Т/р</t>
  </si>
  <si>
    <t>Кўрсаткич номи</t>
  </si>
  <si>
    <t>Сумма</t>
  </si>
  <si>
    <t>(минг сўм)</t>
  </si>
  <si>
    <t>1.</t>
  </si>
  <si>
    <t>Йил бошига қолдиқ</t>
  </si>
  <si>
    <t>2.</t>
  </si>
  <si>
    <t>Фуқаролар ташаббуси жамғармасига ўтказилган маблағлар*</t>
  </si>
  <si>
    <t>3.</t>
  </si>
  <si>
    <t>Жамоатчилик фикри асосида шакллантирилган (ғолиб деб топилган) тадбирларни молиялаштириш учун йўналтирилган маблағлар**</t>
  </si>
  <si>
    <t>3.1.</t>
  </si>
  <si>
    <t>Тадбирларни амалга ошираётган пудратчи ташкилотларга бажарилган ишлар учун тўланган маблағлар</t>
  </si>
  <si>
    <t>3.2.</t>
  </si>
  <si>
    <t>Тадбирларни молиялаштиришга ажратилган, бироқ пудратчи ташкилотларга тўлаб берилмаган қолдиқ маблағлар</t>
  </si>
  <si>
    <t>4.</t>
  </si>
  <si>
    <t>Фуқаролар ташаббуси жамғармасидаги қолдиқ маблағлар</t>
  </si>
  <si>
    <t>2-жадвал</t>
  </si>
  <si>
    <t>Бажарилган тадбирлар номи</t>
  </si>
  <si>
    <t>Молиялаштирилган таклифлар сони</t>
  </si>
  <si>
    <t>кўрсаткичлар</t>
  </si>
  <si>
    <t>ўлчов бирлиги</t>
  </si>
  <si>
    <t>миқдори</t>
  </si>
  <si>
    <t>сарфланган маблағлар</t>
  </si>
  <si>
    <t>Ҳудудий ички йўллар</t>
  </si>
  <si>
    <t>умумий узунлиги</t>
  </si>
  <si>
    <t>Умумтаълим мактабларини таъмирлаш ва жиҳозлаш</t>
  </si>
  <si>
    <t>сони</t>
  </si>
  <si>
    <t>Мактабгача таълим муассасаларини таъмирлаш ва жиҳозлаш</t>
  </si>
  <si>
    <t>Соғлиқни сақлаш муассасаларини таъмирлаш ва жиҳозлаш</t>
  </si>
  <si>
    <t>5.</t>
  </si>
  <si>
    <t>Бошқа ижтимоий соҳа муассасаларини таъмирлаш ва жиҳозлаш</t>
  </si>
  <si>
    <t>6.</t>
  </si>
  <si>
    <t>Ичимлик суви таъминотини яхшилаш</t>
  </si>
  <si>
    <t>7.</t>
  </si>
  <si>
    <t>Кўча чироқларини ўрнатиш</t>
  </si>
  <si>
    <t>чироқлар сони</t>
  </si>
  <si>
    <t>8.</t>
  </si>
  <si>
    <t>Ободонлаштириш ва кўкаламзорлаштириш</t>
  </si>
  <si>
    <t>тадбирлар сони</t>
  </si>
  <si>
    <t>9.</t>
  </si>
  <si>
    <t>Бошқа тадбирлар</t>
  </si>
  <si>
    <t>жами</t>
  </si>
  <si>
    <t>Х</t>
  </si>
  <si>
    <t>Тадбирнинг хос рақами (ID)</t>
  </si>
  <si>
    <t>Жами тўпланган овозлар сони</t>
  </si>
  <si>
    <t>шундан</t>
  </si>
  <si>
    <t>Тадбирнинг қисқача мазмуни (соҳаси)</t>
  </si>
  <si>
    <t>Тадбирнинг молиялаштирилиши (минг сўм)</t>
  </si>
  <si>
    <t>онлайн овозлар</t>
  </si>
  <si>
    <t>офлайн овозлар</t>
  </si>
  <si>
    <t>SMS орқали</t>
  </si>
  <si>
    <t>Тадбирни молиялаштириш учун очилган ҳисобварақ</t>
  </si>
  <si>
    <t>Тадбирнинг фуқаро томонидан киритилган дастлабки қиймати</t>
  </si>
  <si>
    <t>Тадбирни амалга ошириш қиймати*</t>
  </si>
  <si>
    <t>Ажратилган маблағлар</t>
  </si>
  <si>
    <t>Бажарилган ишлар учун тўлаб берилган маблағлар</t>
  </si>
  <si>
    <t>Қолдиқ маблағлар</t>
  </si>
  <si>
    <t>Жами:</t>
  </si>
  <si>
    <t xml:space="preserve">Сурхондарё вилояти Термиз тумани Қахрамон маҳалласи Бунёдкор ва Бунёдкор 1-берк кўчаларида жойлашган аҳолининг аксарияти ичимлик суви билан таъминланмаган. Ушбу маҳаллада жойлашган 5-мактаб ёнида жойлашган артезиан сувини чиқариш иншоати (башня) Бунёдкор 1-берк кўча аҳолисини қисман сув билан таъминлайди. Асосий қувур ҳам анча йил аввал ўтказилган бўлиб, коррозия ҳолати жуда юқори даражага келиб қолган. Ташаббусим шундан иборатки, Бунёдкор кўчаси бўйлаб марказлашган ичимлик сув таъминотини яратиш ва аҳолини сифатли ичимлик суви билан таъминлаш. </t>
  </si>
  <si>
    <t xml:space="preserve">Термиз тумани Янгиер мфйдаги квп биносини тамирлаш. Янги махалла, ахоли куп. </t>
  </si>
  <si>
    <t xml:space="preserve">Orol MFY binosini tamirlash </t>
  </si>
  <si>
    <t xml:space="preserve">5- maktab derazalarini akfa qilish </t>
  </si>
  <si>
    <t xml:space="preserve">Термиз туман 3-сонли мактабни полларига релен тўшаш керак </t>
  </si>
  <si>
    <t xml:space="preserve">Термиз туман Халқ таълми бўлимига қарагли 24-сонли мактабнинг атрофини ўраш ва жорий таъмирлаш </t>
  </si>
  <si>
    <t xml:space="preserve">Tumah markazidan 75-80 km olisda joylashgan "Gulbahor" mahallasida 15-sonli maktabgacha ta'lim tashkiloti mavjud bo'lib? umumiy tarbiyalanuvchilar sig'imi jami 66 nafar. va ushbu bog'cha to'liq quvvat asosida faoliyat yuritmoqda. 4000 ga yaqin aholi istiqomad qiladigan katta mahalla uchun 66 o'rinli bog'cha... ayni kunlargacha bog'chaga borayotgan bolalar soni 66 bo'lsa... ushbu bog'chaga borishga navbat kutayotganlar soni 150 atrofida... Maktabgacha ta'lim sohasida olib borilayotgan faol islohatlar zamirada... farzandini bog'chaga chiqish navbatini yillar davomida kutish? hatto bog'chani tanimasdan maktabga chiqib ketishi holati - farzandlarimiz kelajagi uchun "jinoyatdir"! </t>
  </si>
  <si>
    <t>401722860222207011906259003</t>
  </si>
  <si>
    <t>401722860222207011906259002</t>
  </si>
  <si>
    <t>401722860222207092100075011</t>
  </si>
  <si>
    <t>401722860222207092100075010</t>
  </si>
  <si>
    <t>401722860222207092100075009</t>
  </si>
  <si>
    <t>401722860222207091100251003</t>
  </si>
  <si>
    <t>401722860222207073101054001</t>
  </si>
  <si>
    <t xml:space="preserve">Термиз туман </t>
  </si>
  <si>
    <t xml:space="preserve">Термиз туман ташаббусли бюджетлаштириш 2022 йил 9 ойлик  натижалари бўйича 
2-ИЛОВА 
Фуқаролар ташаббуси жамғармасидан жамоатчилик фикри асосида шакллантирилган (ғолиб деб топилган) тадбирларни молиялаштириш учун йўналтирилган маблағлар юзасидан
МАЪЛУМОТ
</t>
  </si>
  <si>
    <t xml:space="preserve">Бюджет жараёнининг очиқлигини таъминлаш мақсадида расмий веб-сайтларда маълумотларни жойлаштириш тартиби тўғрисидаги низомга 
16-ИЛОВА 
Термиз туман ташаббусли бюджетлаштириш 2022 йил 9 ойлик натижалари бўйича 
МАЪЛУМОТ
</t>
  </si>
  <si>
    <t>1.Октябр. 2022 йил</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</si>
</sst>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 _₽_-;\-* #,##0.0\ _₽_-;_-* &quot;-&quot;??\ _₽_-;_-@_-"/>
    <numFmt numFmtId="165" formatCode="_-* #,##0\ _₽_-;\-* #,##0\ _₽_-;_-* &quot;-&quot;??\ _₽_-;_-@_-"/>
    <numFmt numFmtId="166" formatCode="0.0"/>
  </numFmts>
  <fonts count="12" x14ac:knownFonts="1">
    <font>
      <sz val="11"/>
      <color theme="1"/>
      <name val="Calibri"/>
      <family val="2"/>
      <scheme val="minor"/>
    </font>
    <font>
      <sz val="11"/>
      <color theme="1"/>
      <name val="Calibri"/>
      <family val="2"/>
      <charset val="204"/>
      <scheme val="minor"/>
    </font>
    <font>
      <sz val="11"/>
      <color theme="1"/>
      <name val="Calibri"/>
      <family val="2"/>
      <scheme val="minor"/>
    </font>
    <font>
      <b/>
      <sz val="11"/>
      <color theme="1"/>
      <name val="Calibri"/>
      <family val="2"/>
      <charset val="204"/>
      <scheme val="minor"/>
    </font>
    <font>
      <sz val="10"/>
      <color theme="1"/>
      <name val="Times New Roman"/>
      <family val="1"/>
      <charset val="204"/>
    </font>
    <font>
      <sz val="12"/>
      <color theme="1"/>
      <name val="Times New Roman"/>
      <family val="1"/>
      <charset val="204"/>
    </font>
    <font>
      <b/>
      <sz val="12"/>
      <color theme="1"/>
      <name val="Times New Roman"/>
      <family val="1"/>
      <charset val="204"/>
    </font>
    <font>
      <u/>
      <sz val="11"/>
      <color theme="10"/>
      <name val="Calibri"/>
      <family val="2"/>
      <scheme val="minor"/>
    </font>
    <font>
      <b/>
      <sz val="14"/>
      <color theme="1"/>
      <name val="Calibri"/>
      <family val="2"/>
      <charset val="204"/>
      <scheme val="minor"/>
    </font>
    <font>
      <b/>
      <sz val="10"/>
      <color theme="1"/>
      <name val="Times New Roman"/>
      <family val="1"/>
      <charset val="204"/>
    </font>
    <font>
      <sz val="13"/>
      <color rgb="FF000000"/>
      <name val="Times New Roman"/>
      <family val="1"/>
      <charset val="204"/>
    </font>
    <font>
      <b/>
      <sz val="13"/>
      <color rgb="FF000000"/>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3" fontId="2" fillId="0" borderId="0" applyFont="0" applyFill="0" applyBorder="0" applyAlignment="0" applyProtection="0"/>
    <xf numFmtId="0" fontId="7" fillId="0" borderId="0" applyNumberFormat="0" applyFill="0" applyBorder="0" applyAlignment="0" applyProtection="0"/>
  </cellStyleXfs>
  <cellXfs count="64">
    <xf numFmtId="0" fontId="0" fillId="0" borderId="0" xfId="0"/>
    <xf numFmtId="0" fontId="4" fillId="2" borderId="0" xfId="0" applyFont="1" applyFill="1" applyAlignment="1">
      <alignment vertical="center" wrapText="1"/>
    </xf>
    <xf numFmtId="0" fontId="6"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2" borderId="7" xfId="0" applyFont="1" applyFill="1" applyBorder="1" applyAlignment="1">
      <alignment vertical="center" wrapText="1"/>
    </xf>
    <xf numFmtId="0" fontId="4" fillId="2" borderId="6" xfId="0" applyFont="1" applyFill="1" applyBorder="1" applyAlignment="1">
      <alignment vertical="center" wrapText="1"/>
    </xf>
    <xf numFmtId="0" fontId="6" fillId="2" borderId="6" xfId="0" applyFont="1" applyFill="1" applyBorder="1" applyAlignment="1">
      <alignment horizontal="right" vertical="center" wrapText="1"/>
    </xf>
    <xf numFmtId="0" fontId="6" fillId="2" borderId="7" xfId="0" applyFont="1" applyFill="1" applyBorder="1" applyAlignment="1">
      <alignment horizontal="center" vertical="center" wrapText="1"/>
    </xf>
    <xf numFmtId="0" fontId="5" fillId="2" borderId="7" xfId="0" applyFont="1" applyFill="1" applyBorder="1" applyAlignment="1">
      <alignment vertical="center" wrapText="1"/>
    </xf>
    <xf numFmtId="0" fontId="4" fillId="0" borderId="0" xfId="0" applyFont="1" applyAlignment="1">
      <alignment vertical="center" wrapText="1"/>
    </xf>
    <xf numFmtId="0" fontId="4" fillId="0" borderId="6" xfId="0" applyFont="1" applyBorder="1" applyAlignment="1">
      <alignment vertical="center" wrapText="1"/>
    </xf>
    <xf numFmtId="0" fontId="6" fillId="0" borderId="7" xfId="0" applyFont="1" applyBorder="1" applyAlignment="1">
      <alignment horizontal="center" vertical="center" wrapText="1"/>
    </xf>
    <xf numFmtId="0" fontId="7" fillId="0" borderId="7" xfId="2" applyBorder="1" applyAlignment="1">
      <alignment horizontal="center" vertical="center" wrapText="1"/>
    </xf>
    <xf numFmtId="0" fontId="5" fillId="0" borderId="2" xfId="0" applyFont="1" applyBorder="1" applyAlignment="1">
      <alignment horizontal="center" vertical="center" wrapText="1"/>
    </xf>
    <xf numFmtId="0" fontId="4" fillId="0" borderId="7" xfId="0" applyFont="1" applyBorder="1" applyAlignment="1">
      <alignment vertical="center" wrapText="1"/>
    </xf>
    <xf numFmtId="0" fontId="4" fillId="0" borderId="7" xfId="0" applyFont="1" applyBorder="1" applyAlignment="1">
      <alignment horizontal="center" vertical="center" wrapText="1"/>
    </xf>
    <xf numFmtId="0" fontId="4" fillId="2" borderId="7" xfId="0" applyFont="1" applyFill="1" applyBorder="1" applyAlignment="1">
      <alignment horizontal="center" vertical="center" wrapText="1"/>
    </xf>
    <xf numFmtId="43" fontId="9" fillId="0" borderId="7" xfId="0" applyNumberFormat="1" applyFont="1" applyBorder="1" applyAlignment="1">
      <alignment vertical="center" wrapText="1"/>
    </xf>
    <xf numFmtId="0" fontId="1" fillId="2" borderId="7" xfId="0" applyFont="1" applyFill="1" applyBorder="1" applyAlignment="1">
      <alignment wrapText="1"/>
    </xf>
    <xf numFmtId="43" fontId="11" fillId="2" borderId="7" xfId="1" applyFont="1" applyFill="1" applyBorder="1" applyAlignment="1">
      <alignment horizontal="center" wrapText="1"/>
    </xf>
    <xf numFmtId="164" fontId="10" fillId="2" borderId="7" xfId="1" applyNumberFormat="1" applyFont="1" applyFill="1" applyBorder="1" applyAlignment="1">
      <alignment horizontal="center" wrapText="1"/>
    </xf>
    <xf numFmtId="164" fontId="1" fillId="2" borderId="7" xfId="1" applyNumberFormat="1" applyFont="1" applyFill="1" applyBorder="1" applyAlignment="1">
      <alignment wrapText="1"/>
    </xf>
    <xf numFmtId="49" fontId="4" fillId="0" borderId="7" xfId="0" applyNumberFormat="1" applyFont="1" applyBorder="1" applyAlignment="1">
      <alignment horizontal="center" vertical="center" wrapText="1"/>
    </xf>
    <xf numFmtId="165" fontId="4" fillId="0" borderId="7" xfId="1" applyNumberFormat="1" applyFont="1" applyBorder="1" applyAlignment="1">
      <alignment horizontal="center" vertical="center" wrapText="1"/>
    </xf>
    <xf numFmtId="165" fontId="4" fillId="0" borderId="7" xfId="1" applyNumberFormat="1" applyFont="1" applyBorder="1" applyAlignment="1">
      <alignment vertical="center" wrapText="1"/>
    </xf>
    <xf numFmtId="165" fontId="4" fillId="0" borderId="7" xfId="0" applyNumberFormat="1" applyFont="1" applyBorder="1" applyAlignment="1">
      <alignment vertical="center" wrapText="1"/>
    </xf>
    <xf numFmtId="165" fontId="0" fillId="0" borderId="0" xfId="0" applyNumberFormat="1"/>
    <xf numFmtId="0" fontId="4" fillId="0" borderId="7" xfId="0" applyFont="1" applyFill="1" applyBorder="1" applyAlignment="1">
      <alignment horizontal="center" vertical="center" wrapText="1"/>
    </xf>
    <xf numFmtId="43" fontId="0" fillId="0" borderId="0" xfId="0" applyNumberFormat="1"/>
    <xf numFmtId="166" fontId="10" fillId="3" borderId="7" xfId="0" applyNumberFormat="1" applyFont="1" applyFill="1" applyBorder="1" applyAlignment="1">
      <alignment horizontal="center" wrapText="1"/>
    </xf>
    <xf numFmtId="0" fontId="4" fillId="2" borderId="0" xfId="0" applyFont="1" applyFill="1" applyAlignment="1">
      <alignment vertical="center" wrapText="1"/>
    </xf>
    <xf numFmtId="0" fontId="4" fillId="2" borderId="6" xfId="0" applyFont="1" applyFill="1" applyBorder="1" applyAlignment="1">
      <alignment vertical="center" wrapText="1"/>
    </xf>
    <xf numFmtId="0" fontId="6" fillId="2" borderId="6" xfId="0" applyFont="1" applyFill="1" applyBorder="1" applyAlignment="1">
      <alignment horizontal="right" vertical="center" wrapText="1"/>
    </xf>
    <xf numFmtId="0" fontId="6" fillId="2" borderId="10"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5" fillId="2" borderId="3"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7" fillId="2" borderId="10" xfId="2" applyFill="1" applyBorder="1" applyAlignment="1">
      <alignment vertical="center" wrapText="1"/>
    </xf>
    <xf numFmtId="0" fontId="7" fillId="2" borderId="11" xfId="2" applyFill="1" applyBorder="1" applyAlignment="1">
      <alignment vertical="center" wrapText="1"/>
    </xf>
    <xf numFmtId="0" fontId="7" fillId="2" borderId="3" xfId="2" applyFill="1" applyBorder="1" applyAlignment="1">
      <alignment vertical="center" wrapText="1"/>
    </xf>
    <xf numFmtId="0" fontId="5" fillId="2" borderId="0" xfId="0" applyFont="1" applyFill="1" applyAlignment="1">
      <alignment vertical="center" wrapText="1"/>
    </xf>
    <xf numFmtId="0" fontId="5" fillId="2" borderId="0" xfId="0" applyFont="1" applyFill="1" applyAlignment="1">
      <alignment horizontal="righ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wrapText="1"/>
    </xf>
    <xf numFmtId="0" fontId="3" fillId="0" borderId="0" xfId="0" applyFont="1" applyAlignment="1">
      <alignment horizontal="center" wrapText="1"/>
    </xf>
    <xf numFmtId="0" fontId="3" fillId="0" borderId="0" xfId="0" applyFont="1" applyAlignment="1">
      <alignment horizontal="center"/>
    </xf>
    <xf numFmtId="0" fontId="6" fillId="0" borderId="0" xfId="0" applyFont="1" applyAlignment="1">
      <alignment vertical="center" wrapText="1"/>
    </xf>
    <xf numFmtId="0" fontId="5" fillId="0" borderId="0" xfId="0" applyFont="1" applyAlignment="1">
      <alignment horizontal="righ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cellXfs>
  <cellStyles count="3">
    <cellStyle name="Гиперссылка" xfId="2" builtinId="8"/>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javascript:scrollText(5828534)" TargetMode="External"/><Relationship Id="rId1" Type="http://schemas.openxmlformats.org/officeDocument/2006/relationships/hyperlink" Target="javascript:scrollText(5828531)"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javascript:scrollText(582855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9"/>
  <sheetViews>
    <sheetView topLeftCell="A19" zoomScale="85" zoomScaleNormal="85" workbookViewId="0">
      <selection activeCell="G27" sqref="G27"/>
    </sheetView>
  </sheetViews>
  <sheetFormatPr defaultRowHeight="15" x14ac:dyDescent="0.25"/>
  <cols>
    <col min="3" max="6" width="36.5703125" customWidth="1"/>
    <col min="7" max="7" width="28.85546875" customWidth="1"/>
  </cols>
  <sheetData>
    <row r="1" spans="2:7" ht="102" customHeight="1" x14ac:dyDescent="0.25">
      <c r="B1" s="36" t="s">
        <v>75</v>
      </c>
      <c r="C1" s="37"/>
      <c r="D1" s="37"/>
      <c r="E1" s="37"/>
      <c r="F1" s="37"/>
      <c r="G1" s="37"/>
    </row>
    <row r="5" spans="2:7" ht="47.25" customHeight="1" x14ac:dyDescent="0.25">
      <c r="B5" s="53" t="s">
        <v>73</v>
      </c>
      <c r="C5" s="53"/>
      <c r="D5" s="1"/>
      <c r="E5" s="54" t="s">
        <v>76</v>
      </c>
      <c r="F5" s="54"/>
      <c r="G5" s="54"/>
    </row>
    <row r="6" spans="2:7" x14ac:dyDescent="0.25">
      <c r="B6" s="31"/>
      <c r="C6" s="31"/>
      <c r="D6" s="1"/>
      <c r="E6" s="31"/>
      <c r="F6" s="31"/>
      <c r="G6" s="31"/>
    </row>
    <row r="7" spans="2:7" ht="16.5" thickBot="1" x14ac:dyDescent="0.3">
      <c r="B7" s="32"/>
      <c r="C7" s="32"/>
      <c r="D7" s="1"/>
      <c r="E7" s="33" t="s">
        <v>0</v>
      </c>
      <c r="F7" s="33"/>
      <c r="G7" s="33"/>
    </row>
    <row r="8" spans="2:7" ht="31.5" customHeight="1" x14ac:dyDescent="0.25">
      <c r="B8" s="41" t="s">
        <v>1</v>
      </c>
      <c r="C8" s="44" t="s">
        <v>2</v>
      </c>
      <c r="D8" s="45"/>
      <c r="E8" s="45"/>
      <c r="F8" s="46"/>
      <c r="G8" s="2" t="s">
        <v>3</v>
      </c>
    </row>
    <row r="9" spans="2:7" ht="31.5" customHeight="1" thickBot="1" x14ac:dyDescent="0.3">
      <c r="B9" s="42"/>
      <c r="C9" s="47"/>
      <c r="D9" s="48"/>
      <c r="E9" s="48"/>
      <c r="F9" s="49"/>
      <c r="G9" s="3" t="s">
        <v>4</v>
      </c>
    </row>
    <row r="10" spans="2:7" ht="31.5" customHeight="1" thickBot="1" x14ac:dyDescent="0.3">
      <c r="B10" s="4" t="s">
        <v>5</v>
      </c>
      <c r="C10" s="38" t="s">
        <v>6</v>
      </c>
      <c r="D10" s="39"/>
      <c r="E10" s="39"/>
      <c r="F10" s="40"/>
      <c r="G10" s="30">
        <v>509000</v>
      </c>
    </row>
    <row r="11" spans="2:7" ht="31.5" customHeight="1" thickBot="1" x14ac:dyDescent="0.3">
      <c r="B11" s="4" t="s">
        <v>7</v>
      </c>
      <c r="C11" s="50" t="s">
        <v>8</v>
      </c>
      <c r="D11" s="51"/>
      <c r="E11" s="51"/>
      <c r="F11" s="52"/>
      <c r="G11" s="30">
        <f>6391918+6947.948</f>
        <v>6398865.9479999999</v>
      </c>
    </row>
    <row r="12" spans="2:7" ht="31.5" customHeight="1" thickBot="1" x14ac:dyDescent="0.3">
      <c r="B12" s="4" t="s">
        <v>9</v>
      </c>
      <c r="C12" s="50" t="s">
        <v>10</v>
      </c>
      <c r="D12" s="51"/>
      <c r="E12" s="51"/>
      <c r="F12" s="52"/>
      <c r="G12" s="30">
        <v>3587000</v>
      </c>
    </row>
    <row r="13" spans="2:7" ht="31.5" customHeight="1" thickBot="1" x14ac:dyDescent="0.3">
      <c r="B13" s="4" t="s">
        <v>11</v>
      </c>
      <c r="C13" s="38" t="s">
        <v>12</v>
      </c>
      <c r="D13" s="39"/>
      <c r="E13" s="39"/>
      <c r="F13" s="40"/>
      <c r="G13" s="30">
        <v>3552820.2</v>
      </c>
    </row>
    <row r="14" spans="2:7" ht="31.5" customHeight="1" thickBot="1" x14ac:dyDescent="0.3">
      <c r="B14" s="4" t="s">
        <v>13</v>
      </c>
      <c r="C14" s="38" t="s">
        <v>14</v>
      </c>
      <c r="D14" s="39"/>
      <c r="E14" s="39"/>
      <c r="F14" s="40"/>
      <c r="G14" s="30">
        <v>0</v>
      </c>
    </row>
    <row r="15" spans="2:7" ht="31.5" customHeight="1" thickBot="1" x14ac:dyDescent="0.3">
      <c r="B15" s="4" t="s">
        <v>15</v>
      </c>
      <c r="C15" s="38" t="s">
        <v>16</v>
      </c>
      <c r="D15" s="39"/>
      <c r="E15" s="39"/>
      <c r="F15" s="40"/>
      <c r="G15" s="30">
        <f>+G11-G13</f>
        <v>2846045.7479999997</v>
      </c>
    </row>
    <row r="16" spans="2:7" x14ac:dyDescent="0.25">
      <c r="B16" s="1"/>
      <c r="C16" s="1"/>
      <c r="D16" s="1"/>
      <c r="E16" s="1"/>
      <c r="F16" s="1"/>
      <c r="G16" s="1"/>
    </row>
    <row r="17" spans="2:7" ht="16.5" thickBot="1" x14ac:dyDescent="0.3">
      <c r="B17" s="6"/>
      <c r="C17" s="6"/>
      <c r="D17" s="6"/>
      <c r="E17" s="6"/>
      <c r="F17" s="6"/>
      <c r="G17" s="7" t="s">
        <v>17</v>
      </c>
    </row>
    <row r="18" spans="2:7" ht="34.5" customHeight="1" thickBot="1" x14ac:dyDescent="0.3">
      <c r="B18" s="41" t="s">
        <v>1</v>
      </c>
      <c r="C18" s="41" t="s">
        <v>18</v>
      </c>
      <c r="D18" s="41" t="s">
        <v>19</v>
      </c>
      <c r="E18" s="34" t="s">
        <v>20</v>
      </c>
      <c r="F18" s="43"/>
      <c r="G18" s="35"/>
    </row>
    <row r="19" spans="2:7" ht="34.5" customHeight="1" thickBot="1" x14ac:dyDescent="0.3">
      <c r="B19" s="42"/>
      <c r="C19" s="42"/>
      <c r="D19" s="42"/>
      <c r="E19" s="8" t="s">
        <v>21</v>
      </c>
      <c r="F19" s="8" t="s">
        <v>22</v>
      </c>
      <c r="G19" s="8" t="s">
        <v>23</v>
      </c>
    </row>
    <row r="20" spans="2:7" ht="34.5" customHeight="1" thickBot="1" x14ac:dyDescent="0.3">
      <c r="B20" s="4" t="s">
        <v>5</v>
      </c>
      <c r="C20" s="9" t="s">
        <v>24</v>
      </c>
      <c r="D20" s="5"/>
      <c r="E20" s="3" t="s">
        <v>25</v>
      </c>
      <c r="F20" s="5"/>
      <c r="G20" s="19"/>
    </row>
    <row r="21" spans="2:7" ht="34.5" customHeight="1" thickBot="1" x14ac:dyDescent="0.3">
      <c r="B21" s="4" t="s">
        <v>7</v>
      </c>
      <c r="C21" s="9" t="s">
        <v>26</v>
      </c>
      <c r="D21" s="17">
        <v>3</v>
      </c>
      <c r="E21" s="3" t="s">
        <v>27</v>
      </c>
      <c r="F21" s="17">
        <v>3</v>
      </c>
      <c r="G21" s="21">
        <v>1143000</v>
      </c>
    </row>
    <row r="22" spans="2:7" ht="34.5" customHeight="1" thickBot="1" x14ac:dyDescent="0.3">
      <c r="B22" s="4" t="s">
        <v>9</v>
      </c>
      <c r="C22" s="9" t="s">
        <v>28</v>
      </c>
      <c r="D22" s="17">
        <v>1</v>
      </c>
      <c r="E22" s="3" t="s">
        <v>27</v>
      </c>
      <c r="F22" s="17">
        <v>1</v>
      </c>
      <c r="G22" s="21">
        <v>797000</v>
      </c>
    </row>
    <row r="23" spans="2:7" ht="34.5" customHeight="1" thickBot="1" x14ac:dyDescent="0.3">
      <c r="B23" s="4" t="s">
        <v>15</v>
      </c>
      <c r="C23" s="9" t="s">
        <v>29</v>
      </c>
      <c r="D23" s="17">
        <v>1</v>
      </c>
      <c r="E23" s="3" t="s">
        <v>27</v>
      </c>
      <c r="F23" s="17">
        <v>1</v>
      </c>
      <c r="G23" s="21">
        <v>964000</v>
      </c>
    </row>
    <row r="24" spans="2:7" ht="34.5" customHeight="1" thickBot="1" x14ac:dyDescent="0.3">
      <c r="B24" s="4" t="s">
        <v>30</v>
      </c>
      <c r="C24" s="9" t="s">
        <v>31</v>
      </c>
      <c r="D24" s="17"/>
      <c r="E24" s="3" t="s">
        <v>27</v>
      </c>
      <c r="F24" s="17"/>
      <c r="G24" s="22"/>
    </row>
    <row r="25" spans="2:7" ht="34.5" customHeight="1" thickBot="1" x14ac:dyDescent="0.3">
      <c r="B25" s="4" t="s">
        <v>32</v>
      </c>
      <c r="C25" s="9" t="s">
        <v>33</v>
      </c>
      <c r="D25" s="17">
        <v>1</v>
      </c>
      <c r="E25" s="3" t="s">
        <v>25</v>
      </c>
      <c r="F25" s="17">
        <v>1</v>
      </c>
      <c r="G25" s="21">
        <v>500000</v>
      </c>
    </row>
    <row r="26" spans="2:7" ht="34.5" customHeight="1" thickBot="1" x14ac:dyDescent="0.3">
      <c r="B26" s="4" t="s">
        <v>34</v>
      </c>
      <c r="C26" s="9" t="s">
        <v>35</v>
      </c>
      <c r="D26" s="17"/>
      <c r="E26" s="3" t="s">
        <v>36</v>
      </c>
      <c r="F26" s="17"/>
      <c r="G26" s="22"/>
    </row>
    <row r="27" spans="2:7" ht="34.5" customHeight="1" thickBot="1" x14ac:dyDescent="0.3">
      <c r="B27" s="4" t="s">
        <v>37</v>
      </c>
      <c r="C27" s="9" t="s">
        <v>38</v>
      </c>
      <c r="D27" s="17"/>
      <c r="E27" s="3" t="s">
        <v>39</v>
      </c>
      <c r="F27" s="17"/>
      <c r="G27" s="22"/>
    </row>
    <row r="28" spans="2:7" ht="34.5" customHeight="1" thickBot="1" x14ac:dyDescent="0.3">
      <c r="B28" s="4" t="s">
        <v>40</v>
      </c>
      <c r="C28" s="9" t="s">
        <v>41</v>
      </c>
      <c r="D28" s="17">
        <v>1</v>
      </c>
      <c r="E28" s="3" t="s">
        <v>27</v>
      </c>
      <c r="F28" s="17">
        <v>1</v>
      </c>
      <c r="G28" s="21">
        <v>148820</v>
      </c>
    </row>
    <row r="29" spans="2:7" ht="34.5" customHeight="1" thickBot="1" x14ac:dyDescent="0.3">
      <c r="B29" s="34" t="s">
        <v>42</v>
      </c>
      <c r="C29" s="35"/>
      <c r="D29" s="5"/>
      <c r="E29" s="8" t="s">
        <v>43</v>
      </c>
      <c r="F29" s="8" t="s">
        <v>43</v>
      </c>
      <c r="G29" s="20">
        <f>SUM(G20:G28)</f>
        <v>3552820</v>
      </c>
    </row>
  </sheetData>
  <mergeCells count="20">
    <mergeCell ref="C13:F13"/>
    <mergeCell ref="B5:C5"/>
    <mergeCell ref="E5:G5"/>
    <mergeCell ref="B6:C6"/>
    <mergeCell ref="E6:G6"/>
    <mergeCell ref="B7:C7"/>
    <mergeCell ref="E7:G7"/>
    <mergeCell ref="B29:C29"/>
    <mergeCell ref="B1:G1"/>
    <mergeCell ref="C14:F14"/>
    <mergeCell ref="C15:F15"/>
    <mergeCell ref="B18:B19"/>
    <mergeCell ref="C18:C19"/>
    <mergeCell ref="D18:D19"/>
    <mergeCell ref="E18:G18"/>
    <mergeCell ref="B8:B9"/>
    <mergeCell ref="C8:F9"/>
    <mergeCell ref="C10:F10"/>
    <mergeCell ref="C11:F11"/>
    <mergeCell ref="C12:F12"/>
  </mergeCells>
  <hyperlinks>
    <hyperlink ref="C11" r:id="rId1" display="javascript:scrollText(5828531)"/>
    <hyperlink ref="C12" r:id="rId2" display="javascript:scrollText(5828534)"/>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8"/>
  <sheetViews>
    <sheetView tabSelected="1" workbookViewId="0">
      <selection activeCell="A14" sqref="A14"/>
    </sheetView>
  </sheetViews>
  <sheetFormatPr defaultRowHeight="15" x14ac:dyDescent="0.25"/>
  <cols>
    <col min="3" max="3" width="18.28515625" customWidth="1"/>
    <col min="4" max="4" width="21.85546875" customWidth="1"/>
    <col min="5" max="5" width="16.5703125" customWidth="1"/>
    <col min="6" max="7" width="22.140625" customWidth="1"/>
    <col min="8" max="8" width="78.42578125" customWidth="1"/>
    <col min="9" max="9" width="33.7109375" customWidth="1"/>
    <col min="10" max="14" width="17.5703125" customWidth="1"/>
    <col min="15" max="15" width="11.85546875" bestFit="1" customWidth="1"/>
  </cols>
  <sheetData>
    <row r="2" spans="2:15" ht="77.25" customHeight="1" x14ac:dyDescent="0.25">
      <c r="B2" s="58" t="s">
        <v>74</v>
      </c>
      <c r="C2" s="59"/>
      <c r="D2" s="59"/>
      <c r="E2" s="59"/>
      <c r="F2" s="59"/>
      <c r="G2" s="59"/>
      <c r="H2" s="59"/>
      <c r="I2" s="59"/>
      <c r="J2" s="59"/>
      <c r="K2" s="59"/>
      <c r="L2" s="59"/>
      <c r="M2" s="59"/>
      <c r="N2" s="59"/>
    </row>
    <row r="6" spans="2:15" ht="15.75" customHeight="1" x14ac:dyDescent="0.25">
      <c r="B6" s="60" t="s">
        <v>73</v>
      </c>
      <c r="C6" s="60"/>
      <c r="D6" s="60"/>
      <c r="E6" s="60"/>
      <c r="F6" s="60"/>
      <c r="G6" s="60"/>
      <c r="H6" s="10"/>
      <c r="I6" s="10"/>
      <c r="J6" s="61" t="s">
        <v>76</v>
      </c>
      <c r="K6" s="61"/>
      <c r="L6" s="61"/>
      <c r="M6" s="61"/>
      <c r="N6" s="61"/>
    </row>
    <row r="7" spans="2:15" ht="15.75" thickBot="1" x14ac:dyDescent="0.3">
      <c r="B7" s="11"/>
      <c r="C7" s="11"/>
      <c r="D7" s="11"/>
      <c r="E7" s="11"/>
      <c r="F7" s="11"/>
      <c r="G7" s="11"/>
      <c r="H7" s="11"/>
      <c r="I7" s="11"/>
      <c r="J7" s="11"/>
      <c r="K7" s="11"/>
      <c r="L7" s="11"/>
      <c r="M7" s="11"/>
      <c r="N7" s="11"/>
    </row>
    <row r="8" spans="2:15" ht="16.5" thickBot="1" x14ac:dyDescent="0.3">
      <c r="B8" s="62" t="s">
        <v>1</v>
      </c>
      <c r="C8" s="62" t="s">
        <v>44</v>
      </c>
      <c r="D8" s="62" t="s">
        <v>45</v>
      </c>
      <c r="E8" s="55" t="s">
        <v>46</v>
      </c>
      <c r="F8" s="56"/>
      <c r="G8" s="57"/>
      <c r="H8" s="62" t="s">
        <v>47</v>
      </c>
      <c r="I8" s="55" t="s">
        <v>48</v>
      </c>
      <c r="J8" s="56"/>
      <c r="K8" s="56"/>
      <c r="L8" s="56"/>
      <c r="M8" s="56"/>
      <c r="N8" s="57"/>
    </row>
    <row r="9" spans="2:15" ht="95.25" thickBot="1" x14ac:dyDescent="0.3">
      <c r="B9" s="63"/>
      <c r="C9" s="63"/>
      <c r="D9" s="63"/>
      <c r="E9" s="12" t="s">
        <v>49</v>
      </c>
      <c r="F9" s="12" t="s">
        <v>50</v>
      </c>
      <c r="G9" s="12" t="s">
        <v>51</v>
      </c>
      <c r="H9" s="63"/>
      <c r="I9" s="12" t="s">
        <v>52</v>
      </c>
      <c r="J9" s="12" t="s">
        <v>53</v>
      </c>
      <c r="K9" s="13" t="s">
        <v>54</v>
      </c>
      <c r="L9" s="12" t="s">
        <v>55</v>
      </c>
      <c r="M9" s="12" t="s">
        <v>56</v>
      </c>
      <c r="N9" s="12" t="s">
        <v>57</v>
      </c>
    </row>
    <row r="10" spans="2:15" ht="105.75" customHeight="1" thickBot="1" x14ac:dyDescent="0.3">
      <c r="B10" s="14">
        <v>1</v>
      </c>
      <c r="C10" s="28">
        <v>1120400023</v>
      </c>
      <c r="D10" s="16">
        <v>2286</v>
      </c>
      <c r="E10" s="16">
        <v>6</v>
      </c>
      <c r="F10" s="16">
        <v>0</v>
      </c>
      <c r="G10" s="16">
        <v>2280</v>
      </c>
      <c r="H10" s="15" t="s">
        <v>59</v>
      </c>
      <c r="I10" s="23" t="s">
        <v>66</v>
      </c>
      <c r="J10" s="24">
        <v>500000</v>
      </c>
      <c r="K10" s="24">
        <v>500000</v>
      </c>
      <c r="L10" s="24">
        <v>500000</v>
      </c>
      <c r="M10" s="24">
        <v>500000</v>
      </c>
      <c r="N10" s="26">
        <f>+K10-M10</f>
        <v>0</v>
      </c>
    </row>
    <row r="11" spans="2:15" ht="16.5" thickBot="1" x14ac:dyDescent="0.3">
      <c r="B11" s="14">
        <f>+B10+1</f>
        <v>2</v>
      </c>
      <c r="C11" s="28">
        <v>1120400017</v>
      </c>
      <c r="D11" s="16">
        <v>2205</v>
      </c>
      <c r="E11" s="16">
        <v>34</v>
      </c>
      <c r="F11" s="16">
        <v>0</v>
      </c>
      <c r="G11" s="16">
        <v>2171</v>
      </c>
      <c r="H11" s="15" t="s">
        <v>60</v>
      </c>
      <c r="I11" s="23" t="s">
        <v>72</v>
      </c>
      <c r="J11" s="24">
        <v>990000</v>
      </c>
      <c r="K11" s="24">
        <v>990000</v>
      </c>
      <c r="L11" s="24">
        <v>964000</v>
      </c>
      <c r="M11" s="25">
        <v>964000</v>
      </c>
      <c r="N11" s="26">
        <f t="shared" ref="N11:N15" si="0">+K11-M11</f>
        <v>26000</v>
      </c>
    </row>
    <row r="12" spans="2:15" ht="16.5" thickBot="1" x14ac:dyDescent="0.3">
      <c r="B12" s="14">
        <f t="shared" ref="B12:B16" si="1">+B11+1</f>
        <v>3</v>
      </c>
      <c r="C12" s="28">
        <v>1120400173</v>
      </c>
      <c r="D12" s="16">
        <v>2182</v>
      </c>
      <c r="E12" s="16">
        <v>51</v>
      </c>
      <c r="F12" s="16">
        <v>0</v>
      </c>
      <c r="G12" s="16">
        <v>2131</v>
      </c>
      <c r="H12" s="15" t="s">
        <v>61</v>
      </c>
      <c r="I12" s="23" t="s">
        <v>67</v>
      </c>
      <c r="J12" s="24">
        <v>150000</v>
      </c>
      <c r="K12" s="24">
        <v>150000</v>
      </c>
      <c r="L12" s="24">
        <v>149000</v>
      </c>
      <c r="M12" s="25">
        <v>148820</v>
      </c>
      <c r="N12" s="26">
        <f>+K12-M12</f>
        <v>1180</v>
      </c>
    </row>
    <row r="13" spans="2:15" ht="16.5" thickBot="1" x14ac:dyDescent="0.3">
      <c r="B13" s="14">
        <f t="shared" si="1"/>
        <v>4</v>
      </c>
      <c r="C13" s="28">
        <v>1120400149</v>
      </c>
      <c r="D13" s="16">
        <v>2165</v>
      </c>
      <c r="E13" s="16">
        <v>3</v>
      </c>
      <c r="F13" s="16">
        <v>0</v>
      </c>
      <c r="G13" s="16">
        <v>2162</v>
      </c>
      <c r="H13" s="15" t="s">
        <v>62</v>
      </c>
      <c r="I13" s="23" t="s">
        <v>68</v>
      </c>
      <c r="J13" s="24">
        <v>540000</v>
      </c>
      <c r="K13" s="24">
        <v>540000</v>
      </c>
      <c r="L13" s="24">
        <v>540000</v>
      </c>
      <c r="M13" s="25">
        <v>539500</v>
      </c>
      <c r="N13" s="26">
        <f t="shared" si="0"/>
        <v>500</v>
      </c>
      <c r="O13" s="27"/>
    </row>
    <row r="14" spans="2:15" ht="16.5" thickBot="1" x14ac:dyDescent="0.3">
      <c r="B14" s="14">
        <f t="shared" si="1"/>
        <v>5</v>
      </c>
      <c r="C14" s="28">
        <v>1120400204</v>
      </c>
      <c r="D14" s="16">
        <v>2138</v>
      </c>
      <c r="E14" s="16">
        <v>5</v>
      </c>
      <c r="F14" s="16">
        <v>0</v>
      </c>
      <c r="G14" s="16">
        <v>2133</v>
      </c>
      <c r="H14" s="15" t="s">
        <v>63</v>
      </c>
      <c r="I14" s="23" t="s">
        <v>69</v>
      </c>
      <c r="J14" s="24">
        <v>226000</v>
      </c>
      <c r="K14" s="24">
        <v>226000</v>
      </c>
      <c r="L14" s="24">
        <v>226000</v>
      </c>
      <c r="M14" s="25">
        <v>225000</v>
      </c>
      <c r="N14" s="26">
        <f t="shared" si="0"/>
        <v>1000</v>
      </c>
    </row>
    <row r="15" spans="2:15" ht="26.25" thickBot="1" x14ac:dyDescent="0.3">
      <c r="B15" s="14">
        <f t="shared" si="1"/>
        <v>6</v>
      </c>
      <c r="C15" s="28">
        <v>1120400420</v>
      </c>
      <c r="D15" s="16">
        <v>2106</v>
      </c>
      <c r="E15" s="16">
        <v>12</v>
      </c>
      <c r="F15" s="16">
        <v>0</v>
      </c>
      <c r="G15" s="16">
        <v>2094</v>
      </c>
      <c r="H15" s="15" t="s">
        <v>64</v>
      </c>
      <c r="I15" s="23" t="s">
        <v>70</v>
      </c>
      <c r="J15" s="24">
        <v>381000</v>
      </c>
      <c r="K15" s="24">
        <v>381000</v>
      </c>
      <c r="L15" s="24">
        <v>381000</v>
      </c>
      <c r="M15" s="25">
        <v>378500</v>
      </c>
      <c r="N15" s="26">
        <f t="shared" si="0"/>
        <v>2500</v>
      </c>
    </row>
    <row r="16" spans="2:15" ht="102.75" thickBot="1" x14ac:dyDescent="0.3">
      <c r="B16" s="14">
        <f t="shared" si="1"/>
        <v>7</v>
      </c>
      <c r="C16" s="28">
        <v>1120400142</v>
      </c>
      <c r="D16" s="16">
        <v>1962</v>
      </c>
      <c r="E16" s="16">
        <v>5</v>
      </c>
      <c r="F16" s="16">
        <v>0</v>
      </c>
      <c r="G16" s="16">
        <v>1957</v>
      </c>
      <c r="H16" s="15" t="s">
        <v>65</v>
      </c>
      <c r="I16" s="23" t="s">
        <v>71</v>
      </c>
      <c r="J16" s="24">
        <v>800000</v>
      </c>
      <c r="K16" s="24">
        <v>800000</v>
      </c>
      <c r="L16" s="24">
        <v>800000</v>
      </c>
      <c r="M16" s="25">
        <v>797000.2</v>
      </c>
      <c r="N16" s="26">
        <f>+K16-M16</f>
        <v>2999.8000000000466</v>
      </c>
    </row>
    <row r="17" spans="2:14" ht="16.5" thickBot="1" x14ac:dyDescent="0.3">
      <c r="B17" s="55" t="s">
        <v>58</v>
      </c>
      <c r="C17" s="56"/>
      <c r="D17" s="56"/>
      <c r="E17" s="56"/>
      <c r="F17" s="56"/>
      <c r="G17" s="56"/>
      <c r="H17" s="56"/>
      <c r="I17" s="57"/>
      <c r="J17" s="18">
        <f>SUM(J10:J16)</f>
        <v>3587000</v>
      </c>
      <c r="K17" s="18">
        <f>SUM(K10:K16)</f>
        <v>3587000</v>
      </c>
      <c r="L17" s="18">
        <f>SUM(L10:L16)</f>
        <v>3560000</v>
      </c>
      <c r="M17" s="18">
        <f>SUM(M10:M16)</f>
        <v>3552820.2</v>
      </c>
      <c r="N17" s="18">
        <f t="shared" ref="N17" si="2">SUM(N10:N16)</f>
        <v>34179.800000000047</v>
      </c>
    </row>
    <row r="18" spans="2:14" x14ac:dyDescent="0.25">
      <c r="L18" s="29"/>
      <c r="M18" s="29"/>
    </row>
  </sheetData>
  <mergeCells count="10">
    <mergeCell ref="B17:I17"/>
    <mergeCell ref="B2:N2"/>
    <mergeCell ref="B6:G6"/>
    <mergeCell ref="J6:N6"/>
    <mergeCell ref="B8:B9"/>
    <mergeCell ref="C8:C9"/>
    <mergeCell ref="D8:D9"/>
    <mergeCell ref="E8:G8"/>
    <mergeCell ref="H8:H9"/>
    <mergeCell ref="I8:N8"/>
  </mergeCells>
  <hyperlinks>
    <hyperlink ref="K9" r:id="rId1" display="javascript:scrollText(582855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37"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16-илова</vt:lpstr>
      <vt:lpstr>2-илова</vt:lpstr>
      <vt:lpstr>Лист3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2022-10-05T13:25:23Z</dcterms:modified>
</cp:coreProperties>
</file>